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мои документы\депутаты\решения 2022\протокол № 33 от 09.12.2022\№ 155 от 09.12.2022 проект бюджета на 2023 год\"/>
    </mc:Choice>
  </mc:AlternateContent>
  <xr:revisionPtr revIDLastSave="0" documentId="13_ncr:1_{FA915BDB-9AC6-4EA3-9A06-E0AAC174336B}" xr6:coauthVersionLast="37" xr6:coauthVersionMax="47" xr10:uidLastSave="{00000000-0000-0000-0000-000000000000}"/>
  <bookViews>
    <workbookView xWindow="0" yWindow="0" windowWidth="15360" windowHeight="7956" xr2:uid="{00000000-000D-0000-FFFF-FFFF00000000}"/>
  </bookViews>
  <sheets>
    <sheet name="Лист1" sheetId="3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5" i="3" l="1"/>
  <c r="O35" i="3"/>
  <c r="P15" i="3"/>
  <c r="Q15" i="3"/>
  <c r="O15" i="3"/>
  <c r="O21" i="3"/>
  <c r="P30" i="3" l="1"/>
  <c r="Q30" i="3"/>
  <c r="O30" i="3"/>
  <c r="P33" i="3"/>
  <c r="Q33" i="3"/>
  <c r="O33" i="3"/>
  <c r="P35" i="3"/>
  <c r="Q35" i="3"/>
  <c r="P42" i="3"/>
  <c r="P41" i="3" s="1"/>
  <c r="P40" i="3" s="1"/>
  <c r="Q42" i="3"/>
  <c r="Q41" i="3" s="1"/>
  <c r="Q40" i="3" s="1"/>
  <c r="O42" i="3"/>
  <c r="O41" i="3" s="1"/>
  <c r="O40" i="3" s="1"/>
  <c r="P27" i="3"/>
  <c r="Q27" i="3"/>
  <c r="O27" i="3"/>
  <c r="P25" i="3"/>
  <c r="Q25" i="3"/>
  <c r="P21" i="3"/>
  <c r="Q21" i="3"/>
  <c r="G40" i="3"/>
  <c r="G38" i="3"/>
  <c r="Q37" i="3"/>
  <c r="P37" i="3"/>
  <c r="O37" i="3"/>
  <c r="G37" i="3"/>
  <c r="G32" i="3"/>
  <c r="G30" i="3"/>
  <c r="G29" i="3"/>
  <c r="G20" i="3"/>
  <c r="G19" i="3"/>
  <c r="Q14" i="3"/>
  <c r="P14" i="3"/>
  <c r="O14" i="3"/>
  <c r="G15" i="3"/>
  <c r="G14" i="3"/>
  <c r="G13" i="3"/>
  <c r="P20" i="3" l="1"/>
  <c r="P19" i="3" s="1"/>
  <c r="O32" i="3"/>
  <c r="O29" i="3" s="1"/>
  <c r="Q32" i="3"/>
  <c r="Q29" i="3" s="1"/>
  <c r="P32" i="3"/>
  <c r="P29" i="3" s="1"/>
  <c r="Q20" i="3"/>
  <c r="Q19" i="3" s="1"/>
  <c r="O20" i="3"/>
  <c r="O19" i="3" s="1"/>
  <c r="O13" i="3" s="1"/>
  <c r="P13" i="3" l="1"/>
  <c r="Q13" i="3"/>
</calcChain>
</file>

<file path=xl/sharedStrings.xml><?xml version="1.0" encoding="utf-8"?>
<sst xmlns="http://schemas.openxmlformats.org/spreadsheetml/2006/main" count="297" uniqueCount="92">
  <si>
    <t>0000</t>
  </si>
  <si>
    <t>05</t>
  </si>
  <si>
    <t>03</t>
  </si>
  <si>
    <t>02</t>
  </si>
  <si>
    <t xml:space="preserve"> </t>
  </si>
  <si>
    <t>00</t>
  </si>
  <si>
    <t>000</t>
  </si>
  <si>
    <t>01</t>
  </si>
  <si>
    <t>1</t>
  </si>
  <si>
    <t>00011690000000000140</t>
  </si>
  <si>
    <t>06</t>
  </si>
  <si>
    <t>11</t>
  </si>
  <si>
    <t>00011105000000000120</t>
  </si>
  <si>
    <t>00011100000000000000</t>
  </si>
  <si>
    <t>08</t>
  </si>
  <si>
    <t>00010803000010000110</t>
  </si>
  <si>
    <t>00010800000000000000</t>
  </si>
  <si>
    <t>00010503000010000110</t>
  </si>
  <si>
    <t>00010502000020000110</t>
  </si>
  <si>
    <t>00010500000000000000</t>
  </si>
  <si>
    <t>00010302000010000110</t>
  </si>
  <si>
    <t>00010300000000000000</t>
  </si>
  <si>
    <t>00010102000010000110</t>
  </si>
  <si>
    <t>00010100000000000000</t>
  </si>
  <si>
    <t>00010000000000000000</t>
  </si>
  <si>
    <t>Сумма, рублей</t>
  </si>
  <si>
    <t>04</t>
  </si>
  <si>
    <t>110</t>
  </si>
  <si>
    <t>120</t>
  </si>
  <si>
    <t>Коды классификации доходов бюджета</t>
  </si>
  <si>
    <t>010</t>
  </si>
  <si>
    <t>Наименование кодов классификации доходов бюджета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</si>
  <si>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</si>
  <si>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</si>
  <si>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</si>
  <si>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</si>
  <si>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</si>
  <si>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030</t>
  </si>
  <si>
    <t>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</si>
  <si>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</si>
  <si>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</si>
  <si>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</si>
  <si>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</si>
  <si>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033</t>
  </si>
  <si>
    <t>040</t>
  </si>
  <si>
    <t>043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</si>
  <si>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</si>
  <si>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</si>
  <si>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</si>
  <si>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</si>
  <si>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</si>
  <si>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3 000,00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</si>
  <si>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</si>
  <si>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</si>
  <si>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</si>
  <si>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231</t>
  </si>
  <si>
    <t>241</t>
  </si>
  <si>
    <t>251</t>
  </si>
  <si>
    <t>261</t>
  </si>
  <si>
    <t>240</t>
  </si>
  <si>
    <t>250</t>
  </si>
  <si>
    <t>260</t>
  </si>
  <si>
    <t>2023 год</t>
  </si>
  <si>
    <t>120 000,00</t>
  </si>
  <si>
    <t>26 000,00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</si>
  <si>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</si>
  <si>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</si>
  <si>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</si>
  <si>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</si>
  <si>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</si>
  <si>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125 000,00</t>
  </si>
  <si>
    <t>1 230,00</t>
  </si>
  <si>
    <t>Приложение 1</t>
  </si>
  <si>
    <t>Вид доходов бюджета</t>
  </si>
  <si>
    <t>Подвид доходов бюджета</t>
  </si>
  <si>
    <t xml:space="preserve">Группа доходов </t>
  </si>
  <si>
    <t>Подгруппа доходов</t>
  </si>
  <si>
    <t>Статья доходов</t>
  </si>
  <si>
    <t>Группа подвида доходов бюджета</t>
  </si>
  <si>
    <t>Аналитическая группа подвида доходов бюджета</t>
  </si>
  <si>
    <t>Подстатья доходов</t>
  </si>
  <si>
    <t>Элемент доходов</t>
  </si>
  <si>
    <t>к решению Совета Милоградовского сельского поселения Павлоградского муниципального района Омской области "О бюджете Милоградовского сельского поселения Павлоградского муниципального района Омской области на 2023 год и на плановый период 2024 и 2025 годов"</t>
  </si>
  <si>
    <t>ПРОГНОЗ
поступлений налоговых и неналоговых доходов в бюджет на 2023 год и на
плановый период 2024 и 2025 годов</t>
  </si>
  <si>
    <t>2025 год</t>
  </si>
  <si>
    <t>-25890,00</t>
  </si>
  <si>
    <t>-27590,00</t>
  </si>
  <si>
    <t>282750,00</t>
  </si>
  <si>
    <t>299600,00</t>
  </si>
  <si>
    <t>208910,00</t>
  </si>
  <si>
    <t>214950,00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</si>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</sst>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"/>
    <numFmt numFmtId="165" formatCode="&quot;&quot;###,##0.00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textRotation="180" wrapText="1"/>
      <protection hidden="1"/>
    </xf>
    <xf numFmtId="0" fontId="2" fillId="0" borderId="1" xfId="1" applyNumberFormat="1" applyFont="1" applyFill="1" applyBorder="1" applyAlignment="1" applyProtection="1">
      <alignment vertical="center" textRotation="180" wrapText="1"/>
      <protection locked="0"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/>
    <xf numFmtId="0" fontId="2" fillId="0" borderId="7" xfId="0" applyFont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0" xfId="1" applyFont="1" applyFill="1"/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0" applyFont="1" applyBorder="1" applyAlignment="1">
      <alignment wrapText="1"/>
    </xf>
    <xf numFmtId="0" fontId="2" fillId="0" borderId="8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/>
    </xf>
    <xf numFmtId="0" fontId="2" fillId="0" borderId="9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vertical="top"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3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5;&#1083;&#1072;&#1085;&#1080;&#1088;&#1086;&#1074;&#1072;&#1085;&#1080;&#1077;%20&#1073;&#1102;&#1076;&#1078;&#1077;&#1090;&#1072;%202022-2024&#1075;\&#1055;&#1088;&#1086;&#1077;&#1082;&#1090;%20&#1073;&#1102;&#1076;&#1078;&#1077;&#1090;&#1072;%20&#1085;&#1072;%202021-2023&#1075;\&#1055;&#1088;&#1086;&#1077;&#1082;&#1090;\&#1055;&#1088;&#1080;&#1083;%202(&#1053;&#1072;&#1083;&#1086;&#1075;&#1086;&#1074;&#1099;&#1077;%20&#1080;%20&#1085;&#1077;&#1085;&#1072;&#1083;&#1086;&#107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3"/>
    </sheetNames>
    <sheetDataSet>
      <sheetData sheetId="0" refreshError="1">
        <row r="15">
          <cell r="G15" t="str">
            <v>НАЛОГОВЫЕ И НЕНАЛОГОВЫЕ ДОХОДЫ</v>
          </cell>
        </row>
        <row r="16">
          <cell r="G16" t="str">
            <v>НАЛОГИ НА ПРИБЫЛЬ,  ДОХОДЫ</v>
          </cell>
        </row>
        <row r="17">
          <cell r="G17" t="str">
            <v>Налог на доходы физических лиц</v>
          </cell>
        </row>
        <row r="18">
          <cell r="G18" t="str">
            <v>НАЛОГИ НА ТОВАРЫ (РАБОТЫ, УСЛУГИ), РЕАЛИЗУЕМЫЕ НА ТЕРРИТОРИИ РОССИЙСКОЙ ФЕДЕРАЦИИ</v>
          </cell>
        </row>
        <row r="19">
          <cell r="G19" t="str">
            <v>Акцизы по подакцизным товарам (продукции), производимым на территории Российской Федерации</v>
          </cell>
        </row>
        <row r="20">
          <cell r="G20" t="str">
            <v>НАЛОГИ НА ИМУЩЕСТВО</v>
          </cell>
        </row>
        <row r="21">
          <cell r="G21" t="str">
            <v>Налог на имущество физических лиц</v>
          </cell>
        </row>
        <row r="22">
          <cell r="G22" t="str">
            <v>Земельный налог</v>
          </cell>
        </row>
        <row r="23">
          <cell r="G23" t="str">
            <v>ГОСУДАРСТВЕННАЯ ПОШЛИНА</v>
          </cell>
        </row>
        <row r="24">
          <cell r="G24" t="str">
    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    </cell>
        </row>
        <row r="25">
          <cell r="G25" t="str">
            <v>ДОХОДЫ ОТ ИСПОЛЬЗОВАНИЯ ИМУЩЕСТВА, НАХОДЯЩЕГОСЯ В ГОСУДАРСТВЕННОЙ И МУНИЦИПАЛЬНОЙ СОБСТВЕННОСТИ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6"/>
  <sheetViews>
    <sheetView tabSelected="1" topLeftCell="F8" zoomScale="68" zoomScaleNormal="68" workbookViewId="0">
      <selection activeCell="G19" sqref="G19"/>
    </sheetView>
  </sheetViews>
  <sheetFormatPr defaultColWidth="11.6640625" defaultRowHeight="18" x14ac:dyDescent="0.35"/>
  <cols>
    <col min="1" max="5" width="0" style="1" hidden="1" customWidth="1"/>
    <col min="6" max="6" width="0.33203125" style="1" customWidth="1"/>
    <col min="7" max="7" width="66.109375" style="1" customWidth="1"/>
    <col min="8" max="9" width="7.109375" style="1" customWidth="1"/>
    <col min="10" max="10" width="5.5546875" style="1" customWidth="1"/>
    <col min="11" max="12" width="7.109375" style="1" customWidth="1"/>
    <col min="13" max="13" width="12.6640625" style="1" customWidth="1"/>
    <col min="14" max="14" width="11.109375" style="1" customWidth="1"/>
    <col min="15" max="15" width="16.44140625" style="1" customWidth="1"/>
    <col min="16" max="16" width="16" style="1" customWidth="1"/>
    <col min="17" max="17" width="16.109375" style="1" customWidth="1"/>
    <col min="18" max="18" width="19.33203125" style="1" hidden="1" customWidth="1"/>
    <col min="19" max="19" width="4.33203125" style="1" customWidth="1"/>
    <col min="20" max="16384" width="11.6640625" style="1"/>
  </cols>
  <sheetData>
    <row r="1" spans="1:19" ht="409.6" hidden="1" customHeight="1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19" ht="14.2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61"/>
      <c r="O2" s="61"/>
      <c r="P2" s="61"/>
      <c r="Q2" s="61"/>
      <c r="R2" s="2"/>
      <c r="S2" s="2"/>
    </row>
    <row r="3" spans="1:19" ht="16.5" customHeight="1" x14ac:dyDescent="0.35">
      <c r="A3" s="3"/>
      <c r="B3" s="3"/>
      <c r="C3" s="3"/>
      <c r="D3" s="3"/>
      <c r="E3" s="3"/>
      <c r="F3" s="3"/>
      <c r="G3" s="20"/>
      <c r="H3" s="20"/>
      <c r="I3" s="20"/>
      <c r="J3" s="20"/>
      <c r="K3" s="20"/>
      <c r="L3" s="20"/>
      <c r="M3" s="20"/>
      <c r="N3" s="62" t="s">
        <v>72</v>
      </c>
      <c r="O3" s="62"/>
      <c r="P3" s="62"/>
      <c r="Q3" s="62"/>
      <c r="R3" s="2"/>
      <c r="S3" s="2"/>
    </row>
    <row r="4" spans="1:19" ht="78.75" customHeight="1" x14ac:dyDescent="0.35">
      <c r="A4" s="3"/>
      <c r="B4" s="3"/>
      <c r="C4" s="3"/>
      <c r="D4" s="3"/>
      <c r="E4" s="3"/>
      <c r="F4" s="3"/>
      <c r="G4" s="20"/>
      <c r="H4" s="20"/>
      <c r="I4" s="20"/>
      <c r="J4" s="20"/>
      <c r="K4" s="20"/>
      <c r="L4" s="20"/>
      <c r="M4" s="20"/>
      <c r="N4" s="63" t="s">
        <v>82</v>
      </c>
      <c r="O4" s="63"/>
      <c r="P4" s="63"/>
      <c r="Q4" s="63"/>
      <c r="R4" s="2"/>
      <c r="S4" s="2"/>
    </row>
    <row r="5" spans="1:19" ht="409.6" hidden="1" customHeight="1" x14ac:dyDescent="0.35">
      <c r="A5" s="3"/>
      <c r="B5" s="3"/>
      <c r="C5" s="3"/>
      <c r="D5" s="3"/>
      <c r="E5" s="3"/>
      <c r="F5" s="3"/>
      <c r="G5" s="20"/>
      <c r="H5" s="20"/>
      <c r="I5" s="20"/>
      <c r="J5" s="20"/>
      <c r="K5" s="20"/>
      <c r="L5" s="20"/>
      <c r="M5" s="20"/>
      <c r="N5" s="20"/>
      <c r="O5" s="20"/>
      <c r="P5" s="20"/>
      <c r="Q5" s="21"/>
      <c r="R5" s="2"/>
      <c r="S5" s="2"/>
    </row>
    <row r="6" spans="1:19" ht="409.6" hidden="1" customHeight="1" x14ac:dyDescent="0.35">
      <c r="A6" s="3"/>
      <c r="B6" s="3"/>
      <c r="C6" s="3"/>
      <c r="D6" s="3"/>
      <c r="E6" s="3"/>
      <c r="F6" s="3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"/>
      <c r="S6" s="2"/>
    </row>
    <row r="7" spans="1:19" s="16" customFormat="1" ht="60" customHeight="1" x14ac:dyDescent="0.35">
      <c r="A7" s="3"/>
      <c r="B7" s="11"/>
      <c r="C7" s="11"/>
      <c r="D7" s="11"/>
      <c r="E7" s="11"/>
      <c r="F7" s="11"/>
      <c r="G7" s="64" t="s">
        <v>83</v>
      </c>
      <c r="H7" s="64"/>
      <c r="I7" s="64"/>
      <c r="J7" s="64"/>
      <c r="K7" s="64"/>
      <c r="L7" s="64"/>
      <c r="M7" s="64"/>
      <c r="N7" s="64"/>
      <c r="O7" s="64"/>
      <c r="P7" s="64"/>
      <c r="Q7" s="64"/>
      <c r="R7" s="17"/>
      <c r="S7" s="17"/>
    </row>
    <row r="8" spans="1:19" ht="4.5" customHeight="1" x14ac:dyDescent="0.35">
      <c r="A8" s="3"/>
      <c r="B8" s="3"/>
      <c r="C8" s="3"/>
      <c r="D8" s="3"/>
      <c r="E8" s="3"/>
      <c r="F8" s="3"/>
      <c r="G8" s="20"/>
      <c r="H8" s="20"/>
      <c r="I8" s="20"/>
      <c r="J8" s="20"/>
      <c r="K8" s="20"/>
      <c r="L8" s="20"/>
      <c r="M8" s="20"/>
      <c r="N8" s="20"/>
      <c r="O8" s="20"/>
      <c r="P8" s="20"/>
      <c r="Q8" s="21"/>
      <c r="R8" s="2"/>
      <c r="S8" s="2"/>
    </row>
    <row r="9" spans="1:19" ht="24" customHeight="1" x14ac:dyDescent="0.35">
      <c r="A9" s="3"/>
      <c r="B9" s="8"/>
      <c r="C9" s="8"/>
      <c r="D9" s="8"/>
      <c r="E9" s="8"/>
      <c r="F9" s="14"/>
      <c r="G9" s="59" t="s">
        <v>31</v>
      </c>
      <c r="H9" s="59" t="s">
        <v>29</v>
      </c>
      <c r="I9" s="59"/>
      <c r="J9" s="59"/>
      <c r="K9" s="59"/>
      <c r="L9" s="59"/>
      <c r="M9" s="59"/>
      <c r="N9" s="59"/>
      <c r="O9" s="59" t="s">
        <v>25</v>
      </c>
      <c r="P9" s="59"/>
      <c r="Q9" s="59"/>
      <c r="R9" s="2"/>
      <c r="S9" s="2"/>
    </row>
    <row r="10" spans="1:19" ht="33" customHeight="1" x14ac:dyDescent="0.35">
      <c r="A10" s="3"/>
      <c r="B10" s="8"/>
      <c r="C10" s="8"/>
      <c r="D10" s="8"/>
      <c r="E10" s="8"/>
      <c r="F10" s="14"/>
      <c r="G10" s="59"/>
      <c r="H10" s="59" t="s">
        <v>73</v>
      </c>
      <c r="I10" s="59"/>
      <c r="J10" s="59"/>
      <c r="K10" s="59"/>
      <c r="L10" s="59"/>
      <c r="M10" s="65" t="s">
        <v>74</v>
      </c>
      <c r="N10" s="66"/>
      <c r="O10" s="65" t="s">
        <v>62</v>
      </c>
      <c r="P10" s="59" t="s">
        <v>69</v>
      </c>
      <c r="Q10" s="59" t="s">
        <v>84</v>
      </c>
      <c r="R10" s="2"/>
      <c r="S10" s="2"/>
    </row>
    <row r="11" spans="1:19" ht="99.75" customHeight="1" x14ac:dyDescent="0.35">
      <c r="A11" s="13"/>
      <c r="B11" s="8"/>
      <c r="C11" s="8"/>
      <c r="D11" s="8"/>
      <c r="E11" s="8"/>
      <c r="F11" s="14"/>
      <c r="G11" s="59"/>
      <c r="H11" s="18" t="s">
        <v>75</v>
      </c>
      <c r="I11" s="18" t="s">
        <v>76</v>
      </c>
      <c r="J11" s="18" t="s">
        <v>77</v>
      </c>
      <c r="K11" s="18" t="s">
        <v>80</v>
      </c>
      <c r="L11" s="18" t="s">
        <v>81</v>
      </c>
      <c r="M11" s="18" t="s">
        <v>78</v>
      </c>
      <c r="N11" s="19" t="s">
        <v>79</v>
      </c>
      <c r="O11" s="65"/>
      <c r="P11" s="59"/>
      <c r="Q11" s="59"/>
      <c r="R11" s="2"/>
      <c r="S11" s="2"/>
    </row>
    <row r="12" spans="1:19" ht="18" customHeight="1" x14ac:dyDescent="0.35">
      <c r="A12" s="5"/>
      <c r="B12" s="12"/>
      <c r="C12" s="12"/>
      <c r="D12" s="12"/>
      <c r="E12" s="12"/>
      <c r="F12" s="14"/>
      <c r="G12" s="35">
        <v>1</v>
      </c>
      <c r="H12" s="35">
        <v>2</v>
      </c>
      <c r="I12" s="35">
        <v>3</v>
      </c>
      <c r="J12" s="35">
        <v>4</v>
      </c>
      <c r="K12" s="35">
        <v>5</v>
      </c>
      <c r="L12" s="35">
        <v>6</v>
      </c>
      <c r="M12" s="35">
        <v>7</v>
      </c>
      <c r="N12" s="35">
        <v>8</v>
      </c>
      <c r="O12" s="35">
        <v>9</v>
      </c>
      <c r="P12" s="35">
        <v>10</v>
      </c>
      <c r="Q12" s="35">
        <v>11</v>
      </c>
      <c r="R12" s="11"/>
      <c r="S12" s="3"/>
    </row>
    <row r="13" spans="1:19" s="47" customFormat="1" ht="17.25" customHeight="1" x14ac:dyDescent="0.3">
      <c r="A13" s="38"/>
      <c r="B13" s="60" t="s">
        <v>24</v>
      </c>
      <c r="C13" s="60"/>
      <c r="D13" s="60"/>
      <c r="E13" s="60"/>
      <c r="F13" s="40" t="s">
        <v>9</v>
      </c>
      <c r="G13" s="41" t="str">
        <f>[1]Прил.3!G15</f>
        <v>НАЛОГОВЫЕ И НЕНАЛОГОВЫЕ ДОХОДЫ</v>
      </c>
      <c r="H13" s="42" t="s">
        <v>8</v>
      </c>
      <c r="I13" s="42" t="s">
        <v>5</v>
      </c>
      <c r="J13" s="42" t="s">
        <v>5</v>
      </c>
      <c r="K13" s="42" t="s">
        <v>6</v>
      </c>
      <c r="L13" s="42" t="s">
        <v>5</v>
      </c>
      <c r="M13" s="43" t="s">
        <v>0</v>
      </c>
      <c r="N13" s="43" t="s">
        <v>6</v>
      </c>
      <c r="O13" s="44">
        <f>O14+O19+O29+O37+O40</f>
        <v>1741340</v>
      </c>
      <c r="P13" s="44">
        <f t="shared" ref="P13:Q13" si="0">P14+P19+P29+P37+P40</f>
        <v>1754200</v>
      </c>
      <c r="Q13" s="44">
        <f t="shared" si="0"/>
        <v>1762620</v>
      </c>
      <c r="R13" s="45">
        <v>0</v>
      </c>
      <c r="S13" s="46" t="s">
        <v>4</v>
      </c>
    </row>
    <row r="14" spans="1:19" s="47" customFormat="1" ht="15.75" customHeight="1" x14ac:dyDescent="0.3">
      <c r="A14" s="38"/>
      <c r="B14" s="39"/>
      <c r="C14" s="60" t="s">
        <v>23</v>
      </c>
      <c r="D14" s="60"/>
      <c r="E14" s="60"/>
      <c r="F14" s="40" t="s">
        <v>22</v>
      </c>
      <c r="G14" s="41" t="str">
        <f>[1]Прил.3!G16</f>
        <v>НАЛОГИ НА ПРИБЫЛЬ,  ДОХОДЫ</v>
      </c>
      <c r="H14" s="42" t="s">
        <v>8</v>
      </c>
      <c r="I14" s="42" t="s">
        <v>7</v>
      </c>
      <c r="J14" s="42" t="s">
        <v>5</v>
      </c>
      <c r="K14" s="42" t="s">
        <v>6</v>
      </c>
      <c r="L14" s="42" t="s">
        <v>5</v>
      </c>
      <c r="M14" s="43" t="s">
        <v>0</v>
      </c>
      <c r="N14" s="43" t="s">
        <v>6</v>
      </c>
      <c r="O14" s="44">
        <f>O15</f>
        <v>53400</v>
      </c>
      <c r="P14" s="44">
        <f>P15</f>
        <v>57000</v>
      </c>
      <c r="Q14" s="44">
        <f>Q15</f>
        <v>60420</v>
      </c>
      <c r="R14" s="45">
        <v>0</v>
      </c>
      <c r="S14" s="46" t="s">
        <v>4</v>
      </c>
    </row>
    <row r="15" spans="1:19" s="25" customFormat="1" ht="16.5" customHeight="1" x14ac:dyDescent="0.35">
      <c r="A15" s="4"/>
      <c r="B15" s="34"/>
      <c r="C15" s="34"/>
      <c r="D15" s="34"/>
      <c r="E15" s="34"/>
      <c r="F15" s="10" t="s">
        <v>22</v>
      </c>
      <c r="G15" s="22" t="str">
        <f>[1]Прил.3!G17</f>
        <v>Налог на доходы физических лиц</v>
      </c>
      <c r="H15" s="35" t="s">
        <v>8</v>
      </c>
      <c r="I15" s="35" t="s">
        <v>7</v>
      </c>
      <c r="J15" s="35" t="s">
        <v>3</v>
      </c>
      <c r="K15" s="35" t="s">
        <v>6</v>
      </c>
      <c r="L15" s="23" t="s">
        <v>7</v>
      </c>
      <c r="M15" s="23" t="s">
        <v>0</v>
      </c>
      <c r="N15" s="35">
        <v>110</v>
      </c>
      <c r="O15" s="24">
        <f>O16+O17+O18</f>
        <v>53400</v>
      </c>
      <c r="P15" s="24">
        <f t="shared" ref="P15:Q15" si="1">P16+P17+P18</f>
        <v>57000</v>
      </c>
      <c r="Q15" s="24">
        <f t="shared" si="1"/>
        <v>60420</v>
      </c>
      <c r="R15" s="7">
        <v>0</v>
      </c>
      <c r="S15" s="6" t="s">
        <v>4</v>
      </c>
    </row>
    <row r="16" spans="1:19" s="25" customFormat="1" ht="85.5" customHeight="1" x14ac:dyDescent="0.35">
      <c r="A16" s="4"/>
      <c r="B16" s="10"/>
      <c r="C16" s="34"/>
      <c r="D16" s="34"/>
      <c r="E16" s="34"/>
      <c r="F16" s="15"/>
      <c r="G16" s="26" t="s">
        <v>32</v>
      </c>
      <c r="H16" s="23">
        <v>1</v>
      </c>
      <c r="I16" s="23" t="s">
        <v>7</v>
      </c>
      <c r="J16" s="23" t="s">
        <v>3</v>
      </c>
      <c r="K16" s="23" t="s">
        <v>30</v>
      </c>
      <c r="L16" s="23" t="s">
        <v>7</v>
      </c>
      <c r="M16" s="23" t="s">
        <v>0</v>
      </c>
      <c r="N16" s="23" t="s">
        <v>27</v>
      </c>
      <c r="O16" s="24">
        <v>52950</v>
      </c>
      <c r="P16" s="24">
        <v>56520</v>
      </c>
      <c r="Q16" s="24">
        <v>59910</v>
      </c>
      <c r="R16" s="9"/>
      <c r="S16" s="6"/>
    </row>
    <row r="17" spans="1:19" s="25" customFormat="1" ht="112.8" customHeight="1" x14ac:dyDescent="0.35">
      <c r="A17" s="4"/>
      <c r="B17" s="10"/>
      <c r="C17" s="57"/>
      <c r="D17" s="57"/>
      <c r="E17" s="57"/>
      <c r="F17" s="15"/>
      <c r="G17" s="26" t="s">
        <v>54</v>
      </c>
      <c r="H17" s="23" t="s">
        <v>8</v>
      </c>
      <c r="I17" s="23" t="s">
        <v>7</v>
      </c>
      <c r="J17" s="23" t="s">
        <v>3</v>
      </c>
      <c r="K17" s="23" t="s">
        <v>47</v>
      </c>
      <c r="L17" s="23" t="s">
        <v>7</v>
      </c>
      <c r="M17" s="23" t="s">
        <v>0</v>
      </c>
      <c r="N17" s="23" t="s">
        <v>27</v>
      </c>
      <c r="O17" s="24">
        <v>150</v>
      </c>
      <c r="P17" s="24">
        <v>150</v>
      </c>
      <c r="Q17" s="24">
        <v>180</v>
      </c>
      <c r="R17" s="9"/>
      <c r="S17" s="6"/>
    </row>
    <row r="18" spans="1:19" s="25" customFormat="1" ht="52.5" customHeight="1" x14ac:dyDescent="0.35">
      <c r="A18" s="4"/>
      <c r="B18" s="10"/>
      <c r="C18" s="34"/>
      <c r="D18" s="34"/>
      <c r="E18" s="34"/>
      <c r="F18" s="15"/>
      <c r="G18" s="27" t="s">
        <v>91</v>
      </c>
      <c r="H18" s="23" t="s">
        <v>8</v>
      </c>
      <c r="I18" s="23" t="s">
        <v>7</v>
      </c>
      <c r="J18" s="23" t="s">
        <v>3</v>
      </c>
      <c r="K18" s="23" t="s">
        <v>37</v>
      </c>
      <c r="L18" s="23" t="s">
        <v>7</v>
      </c>
      <c r="M18" s="23" t="s">
        <v>0</v>
      </c>
      <c r="N18" s="23" t="s">
        <v>27</v>
      </c>
      <c r="O18" s="24">
        <v>300</v>
      </c>
      <c r="P18" s="24">
        <v>330</v>
      </c>
      <c r="Q18" s="24">
        <v>330</v>
      </c>
      <c r="R18" s="9"/>
      <c r="S18" s="6"/>
    </row>
    <row r="19" spans="1:19" s="47" customFormat="1" ht="51" customHeight="1" x14ac:dyDescent="0.3">
      <c r="A19" s="38"/>
      <c r="B19" s="39"/>
      <c r="C19" s="60" t="s">
        <v>21</v>
      </c>
      <c r="D19" s="60"/>
      <c r="E19" s="60"/>
      <c r="F19" s="40" t="s">
        <v>20</v>
      </c>
      <c r="G19" s="41" t="str">
        <f>[1]Прил.3!G18</f>
        <v>НАЛОГИ НА ТОВАРЫ (РАБОТЫ, УСЛУГИ), РЕАЛИЗУЕМЫЕ НА ТЕРРИТОРИИ РОССИЙСКОЙ ФЕДЕРАЦИИ</v>
      </c>
      <c r="H19" s="42" t="s">
        <v>8</v>
      </c>
      <c r="I19" s="42" t="s">
        <v>2</v>
      </c>
      <c r="J19" s="42" t="s">
        <v>5</v>
      </c>
      <c r="K19" s="42" t="s">
        <v>6</v>
      </c>
      <c r="L19" s="42" t="s">
        <v>5</v>
      </c>
      <c r="M19" s="43" t="s">
        <v>0</v>
      </c>
      <c r="N19" s="43" t="s">
        <v>6</v>
      </c>
      <c r="O19" s="44">
        <f>O20</f>
        <v>466940</v>
      </c>
      <c r="P19" s="44">
        <f>P20</f>
        <v>488200</v>
      </c>
      <c r="Q19" s="44">
        <f>Q20</f>
        <v>488200</v>
      </c>
      <c r="R19" s="45">
        <v>0</v>
      </c>
      <c r="S19" s="46" t="s">
        <v>4</v>
      </c>
    </row>
    <row r="20" spans="1:19" s="25" customFormat="1" ht="33.75" customHeight="1" x14ac:dyDescent="0.35">
      <c r="A20" s="4"/>
      <c r="B20" s="34"/>
      <c r="C20" s="34"/>
      <c r="D20" s="34"/>
      <c r="E20" s="34"/>
      <c r="F20" s="10" t="s">
        <v>20</v>
      </c>
      <c r="G20" s="22" t="str">
        <f>[1]Прил.3!G19</f>
        <v>Акцизы по подакцизным товарам (продукции), производимым на территории Российской Федерации</v>
      </c>
      <c r="H20" s="35" t="s">
        <v>8</v>
      </c>
      <c r="I20" s="35" t="s">
        <v>2</v>
      </c>
      <c r="J20" s="35" t="s">
        <v>3</v>
      </c>
      <c r="K20" s="35" t="s">
        <v>6</v>
      </c>
      <c r="L20" s="23" t="s">
        <v>7</v>
      </c>
      <c r="M20" s="23" t="s">
        <v>0</v>
      </c>
      <c r="N20" s="35" t="s">
        <v>27</v>
      </c>
      <c r="O20" s="24">
        <f>O21+O23+O25+O27</f>
        <v>466940</v>
      </c>
      <c r="P20" s="24">
        <f>P21+P23+P25+P27</f>
        <v>488200</v>
      </c>
      <c r="Q20" s="24">
        <f t="shared" ref="Q20" si="2">Q21+Q23+Q25+Q27</f>
        <v>488200</v>
      </c>
      <c r="R20" s="7">
        <v>0</v>
      </c>
      <c r="S20" s="6" t="s">
        <v>4</v>
      </c>
    </row>
    <row r="21" spans="1:19" s="25" customFormat="1" ht="64.2" customHeight="1" x14ac:dyDescent="0.35">
      <c r="A21" s="4"/>
      <c r="B21" s="10"/>
      <c r="C21" s="37"/>
      <c r="D21" s="37"/>
      <c r="E21" s="37"/>
      <c r="F21" s="15"/>
      <c r="G21" s="26" t="s">
        <v>33</v>
      </c>
      <c r="H21" s="36">
        <v>1</v>
      </c>
      <c r="I21" s="36" t="s">
        <v>2</v>
      </c>
      <c r="J21" s="36" t="s">
        <v>3</v>
      </c>
      <c r="K21" s="36">
        <v>230</v>
      </c>
      <c r="L21" s="23" t="s">
        <v>7</v>
      </c>
      <c r="M21" s="23" t="s">
        <v>0</v>
      </c>
      <c r="N21" s="36" t="s">
        <v>27</v>
      </c>
      <c r="O21" s="24" t="str">
        <f>O22</f>
        <v>208910,00</v>
      </c>
      <c r="P21" s="24" t="str">
        <f t="shared" ref="P21:Q21" si="3">P22</f>
        <v>214950,00</v>
      </c>
      <c r="Q21" s="24" t="str">
        <f t="shared" si="3"/>
        <v>214950,00</v>
      </c>
      <c r="R21" s="9"/>
      <c r="S21" s="6"/>
    </row>
    <row r="22" spans="1:19" s="25" customFormat="1" ht="115.2" customHeight="1" x14ac:dyDescent="0.35">
      <c r="A22" s="4"/>
      <c r="B22" s="10"/>
      <c r="C22" s="34"/>
      <c r="D22" s="34"/>
      <c r="E22" s="34"/>
      <c r="F22" s="15"/>
      <c r="G22" s="26" t="s">
        <v>66</v>
      </c>
      <c r="H22" s="23" t="s">
        <v>8</v>
      </c>
      <c r="I22" s="23" t="s">
        <v>2</v>
      </c>
      <c r="J22" s="23" t="s">
        <v>3</v>
      </c>
      <c r="K22" s="23" t="s">
        <v>55</v>
      </c>
      <c r="L22" s="23" t="s">
        <v>7</v>
      </c>
      <c r="M22" s="23" t="s">
        <v>0</v>
      </c>
      <c r="N22" s="23" t="s">
        <v>27</v>
      </c>
      <c r="O22" s="23" t="s">
        <v>89</v>
      </c>
      <c r="P22" s="23" t="s">
        <v>90</v>
      </c>
      <c r="Q22" s="23" t="s">
        <v>90</v>
      </c>
      <c r="R22" s="9"/>
      <c r="S22" s="6"/>
    </row>
    <row r="23" spans="1:19" s="25" customFormat="1" ht="80.400000000000006" customHeight="1" x14ac:dyDescent="0.35">
      <c r="A23" s="4"/>
      <c r="B23" s="10"/>
      <c r="C23" s="37"/>
      <c r="D23" s="37"/>
      <c r="E23" s="37"/>
      <c r="F23" s="15"/>
      <c r="G23" s="51" t="s">
        <v>34</v>
      </c>
      <c r="H23" s="23" t="s">
        <v>8</v>
      </c>
      <c r="I23" s="23" t="s">
        <v>2</v>
      </c>
      <c r="J23" s="23" t="s">
        <v>3</v>
      </c>
      <c r="K23" s="23" t="s">
        <v>59</v>
      </c>
      <c r="L23" s="23" t="s">
        <v>7</v>
      </c>
      <c r="M23" s="23" t="s">
        <v>0</v>
      </c>
      <c r="N23" s="23" t="s">
        <v>27</v>
      </c>
      <c r="O23" s="24">
        <v>1170</v>
      </c>
      <c r="P23" s="24">
        <v>1240</v>
      </c>
      <c r="Q23" s="24">
        <v>1240</v>
      </c>
      <c r="R23" s="9"/>
      <c r="S23" s="6"/>
    </row>
    <row r="24" spans="1:19" s="25" customFormat="1" ht="126.6" customHeight="1" x14ac:dyDescent="0.35">
      <c r="A24" s="4"/>
      <c r="B24" s="10"/>
      <c r="C24" s="34"/>
      <c r="D24" s="34"/>
      <c r="E24" s="34"/>
      <c r="F24" s="15"/>
      <c r="G24" s="52" t="s">
        <v>68</v>
      </c>
      <c r="H24" s="23" t="s">
        <v>8</v>
      </c>
      <c r="I24" s="23" t="s">
        <v>2</v>
      </c>
      <c r="J24" s="23" t="s">
        <v>3</v>
      </c>
      <c r="K24" s="23" t="s">
        <v>56</v>
      </c>
      <c r="L24" s="23" t="s">
        <v>7</v>
      </c>
      <c r="M24" s="23" t="s">
        <v>0</v>
      </c>
      <c r="N24" s="23" t="s">
        <v>27</v>
      </c>
      <c r="O24" s="23" t="s">
        <v>71</v>
      </c>
      <c r="P24" s="23" t="s">
        <v>71</v>
      </c>
      <c r="Q24" s="23" t="s">
        <v>71</v>
      </c>
      <c r="R24" s="9"/>
      <c r="S24" s="6"/>
    </row>
    <row r="25" spans="1:19" s="25" customFormat="1" ht="81.599999999999994" customHeight="1" x14ac:dyDescent="0.35">
      <c r="A25" s="4"/>
      <c r="B25" s="10"/>
      <c r="C25" s="37"/>
      <c r="D25" s="37"/>
      <c r="E25" s="37"/>
      <c r="F25" s="15"/>
      <c r="G25" s="53" t="s">
        <v>35</v>
      </c>
      <c r="H25" s="23" t="s">
        <v>8</v>
      </c>
      <c r="I25" s="23" t="s">
        <v>2</v>
      </c>
      <c r="J25" s="23" t="s">
        <v>3</v>
      </c>
      <c r="K25" s="23" t="s">
        <v>60</v>
      </c>
      <c r="L25" s="23" t="s">
        <v>7</v>
      </c>
      <c r="M25" s="23" t="s">
        <v>0</v>
      </c>
      <c r="N25" s="23" t="s">
        <v>27</v>
      </c>
      <c r="O25" s="24" t="str">
        <f t="shared" ref="O25:Q25" si="4">O26</f>
        <v>282750,00</v>
      </c>
      <c r="P25" s="24" t="str">
        <f t="shared" si="4"/>
        <v>299600,00</v>
      </c>
      <c r="Q25" s="24" t="str">
        <f t="shared" si="4"/>
        <v>299600,00</v>
      </c>
      <c r="R25" s="9"/>
      <c r="S25" s="6"/>
    </row>
    <row r="26" spans="1:19" s="25" customFormat="1" ht="113.4" customHeight="1" x14ac:dyDescent="0.35">
      <c r="A26" s="4"/>
      <c r="B26" s="10"/>
      <c r="C26" s="34"/>
      <c r="D26" s="34"/>
      <c r="E26" s="34"/>
      <c r="F26" s="15"/>
      <c r="G26" s="54" t="s">
        <v>67</v>
      </c>
      <c r="H26" s="23" t="s">
        <v>8</v>
      </c>
      <c r="I26" s="23" t="s">
        <v>2</v>
      </c>
      <c r="J26" s="23" t="s">
        <v>3</v>
      </c>
      <c r="K26" s="23" t="s">
        <v>57</v>
      </c>
      <c r="L26" s="23" t="s">
        <v>7</v>
      </c>
      <c r="M26" s="23" t="s">
        <v>0</v>
      </c>
      <c r="N26" s="23" t="s">
        <v>27</v>
      </c>
      <c r="O26" s="23" t="s">
        <v>87</v>
      </c>
      <c r="P26" s="23" t="s">
        <v>88</v>
      </c>
      <c r="Q26" s="23" t="s">
        <v>88</v>
      </c>
      <c r="R26" s="9"/>
      <c r="S26" s="6"/>
    </row>
    <row r="27" spans="1:19" s="25" customFormat="1" ht="68.400000000000006" customHeight="1" x14ac:dyDescent="0.35">
      <c r="A27" s="4"/>
      <c r="B27" s="10"/>
      <c r="C27" s="37"/>
      <c r="D27" s="37"/>
      <c r="E27" s="37"/>
      <c r="F27" s="15"/>
      <c r="G27" s="55" t="s">
        <v>53</v>
      </c>
      <c r="H27" s="23" t="s">
        <v>8</v>
      </c>
      <c r="I27" s="23" t="s">
        <v>2</v>
      </c>
      <c r="J27" s="23" t="s">
        <v>3</v>
      </c>
      <c r="K27" s="23" t="s">
        <v>61</v>
      </c>
      <c r="L27" s="23" t="s">
        <v>7</v>
      </c>
      <c r="M27" s="23" t="s">
        <v>0</v>
      </c>
      <c r="N27" s="23" t="s">
        <v>27</v>
      </c>
      <c r="O27" s="24" t="str">
        <f>O28</f>
        <v>-25890,00</v>
      </c>
      <c r="P27" s="24" t="str">
        <f t="shared" ref="P27:Q27" si="5">P28</f>
        <v>-27590,00</v>
      </c>
      <c r="Q27" s="24" t="str">
        <f t="shared" si="5"/>
        <v>-27590,00</v>
      </c>
      <c r="R27" s="9"/>
      <c r="S27" s="6"/>
    </row>
    <row r="28" spans="1:19" s="25" customFormat="1" ht="111.6" customHeight="1" x14ac:dyDescent="0.35">
      <c r="A28" s="4"/>
      <c r="B28" s="10"/>
      <c r="C28" s="34"/>
      <c r="D28" s="34"/>
      <c r="E28" s="34"/>
      <c r="F28" s="15"/>
      <c r="G28" s="50" t="s">
        <v>65</v>
      </c>
      <c r="H28" s="23" t="s">
        <v>8</v>
      </c>
      <c r="I28" s="23" t="s">
        <v>2</v>
      </c>
      <c r="J28" s="23" t="s">
        <v>3</v>
      </c>
      <c r="K28" s="23" t="s">
        <v>58</v>
      </c>
      <c r="L28" s="23" t="s">
        <v>7</v>
      </c>
      <c r="M28" s="23" t="s">
        <v>0</v>
      </c>
      <c r="N28" s="23" t="s">
        <v>27</v>
      </c>
      <c r="O28" s="23" t="s">
        <v>85</v>
      </c>
      <c r="P28" s="23" t="s">
        <v>86</v>
      </c>
      <c r="Q28" s="23" t="s">
        <v>86</v>
      </c>
      <c r="R28" s="9"/>
      <c r="S28" s="6"/>
    </row>
    <row r="29" spans="1:19" s="47" customFormat="1" ht="18" customHeight="1" x14ac:dyDescent="0.3">
      <c r="A29" s="38"/>
      <c r="B29" s="39"/>
      <c r="C29" s="60" t="s">
        <v>19</v>
      </c>
      <c r="D29" s="60"/>
      <c r="E29" s="60"/>
      <c r="F29" s="40" t="s">
        <v>17</v>
      </c>
      <c r="G29" s="41" t="str">
        <f>[1]Прил.3!G20</f>
        <v>НАЛОГИ НА ИМУЩЕСТВО</v>
      </c>
      <c r="H29" s="42" t="s">
        <v>8</v>
      </c>
      <c r="I29" s="42" t="s">
        <v>10</v>
      </c>
      <c r="J29" s="42" t="s">
        <v>5</v>
      </c>
      <c r="K29" s="42" t="s">
        <v>6</v>
      </c>
      <c r="L29" s="42" t="s">
        <v>5</v>
      </c>
      <c r="M29" s="43" t="s">
        <v>0</v>
      </c>
      <c r="N29" s="43" t="s">
        <v>6</v>
      </c>
      <c r="O29" s="44">
        <f>O30+O32</f>
        <v>1086000</v>
      </c>
      <c r="P29" s="44">
        <f>P30+P32</f>
        <v>1086000</v>
      </c>
      <c r="Q29" s="44">
        <f>Q30+Q32</f>
        <v>1086000</v>
      </c>
      <c r="R29" s="45">
        <v>0</v>
      </c>
      <c r="S29" s="46" t="s">
        <v>4</v>
      </c>
    </row>
    <row r="30" spans="1:19" s="25" customFormat="1" ht="18" customHeight="1" x14ac:dyDescent="0.35">
      <c r="A30" s="4"/>
      <c r="B30" s="34"/>
      <c r="C30" s="34"/>
      <c r="D30" s="34"/>
      <c r="E30" s="34"/>
      <c r="F30" s="10" t="s">
        <v>18</v>
      </c>
      <c r="G30" s="22" t="str">
        <f>[1]Прил.3!G21</f>
        <v>Налог на имущество физических лиц</v>
      </c>
      <c r="H30" s="35" t="s">
        <v>8</v>
      </c>
      <c r="I30" s="35" t="s">
        <v>10</v>
      </c>
      <c r="J30" s="35" t="s">
        <v>7</v>
      </c>
      <c r="K30" s="35" t="s">
        <v>6</v>
      </c>
      <c r="L30" s="35" t="s">
        <v>5</v>
      </c>
      <c r="M30" s="23" t="s">
        <v>0</v>
      </c>
      <c r="N30" s="35">
        <v>110</v>
      </c>
      <c r="O30" s="24" t="str">
        <f>O31</f>
        <v>26 000,00</v>
      </c>
      <c r="P30" s="24" t="str">
        <f t="shared" ref="P30:Q30" si="6">P31</f>
        <v>26 000,00</v>
      </c>
      <c r="Q30" s="24" t="str">
        <f t="shared" si="6"/>
        <v>26 000,00</v>
      </c>
      <c r="R30" s="7">
        <v>0</v>
      </c>
      <c r="S30" s="6" t="s">
        <v>4</v>
      </c>
    </row>
    <row r="31" spans="1:19" s="25" customFormat="1" ht="52.5" customHeight="1" x14ac:dyDescent="0.35">
      <c r="A31" s="4"/>
      <c r="B31" s="34"/>
      <c r="C31" s="34"/>
      <c r="D31" s="34"/>
      <c r="E31" s="34"/>
      <c r="F31" s="10"/>
      <c r="G31" s="26" t="s">
        <v>36</v>
      </c>
      <c r="H31" s="23" t="s">
        <v>8</v>
      </c>
      <c r="I31" s="23" t="s">
        <v>10</v>
      </c>
      <c r="J31" s="23" t="s">
        <v>7</v>
      </c>
      <c r="K31" s="23" t="s">
        <v>37</v>
      </c>
      <c r="L31" s="23" t="s">
        <v>38</v>
      </c>
      <c r="M31" s="23" t="s">
        <v>0</v>
      </c>
      <c r="N31" s="23" t="s">
        <v>27</v>
      </c>
      <c r="O31" s="23" t="s">
        <v>64</v>
      </c>
      <c r="P31" s="23" t="s">
        <v>64</v>
      </c>
      <c r="Q31" s="23" t="s">
        <v>64</v>
      </c>
      <c r="R31" s="7"/>
      <c r="S31" s="6"/>
    </row>
    <row r="32" spans="1:19" s="25" customFormat="1" ht="18.75" customHeight="1" x14ac:dyDescent="0.35">
      <c r="A32" s="4"/>
      <c r="B32" s="34"/>
      <c r="C32" s="34"/>
      <c r="D32" s="34"/>
      <c r="E32" s="34"/>
      <c r="F32" s="10" t="s">
        <v>17</v>
      </c>
      <c r="G32" s="22" t="str">
        <f>[1]Прил.3!G22</f>
        <v>Земельный налог</v>
      </c>
      <c r="H32" s="35" t="s">
        <v>8</v>
      </c>
      <c r="I32" s="35" t="s">
        <v>10</v>
      </c>
      <c r="J32" s="35" t="s">
        <v>10</v>
      </c>
      <c r="K32" s="35" t="s">
        <v>6</v>
      </c>
      <c r="L32" s="35" t="s">
        <v>5</v>
      </c>
      <c r="M32" s="23" t="s">
        <v>0</v>
      </c>
      <c r="N32" s="35" t="s">
        <v>27</v>
      </c>
      <c r="O32" s="24">
        <f>O33+O35</f>
        <v>1060000</v>
      </c>
      <c r="P32" s="24">
        <f>P33+P35</f>
        <v>1060000</v>
      </c>
      <c r="Q32" s="24">
        <f>Q33+Q35</f>
        <v>1060000</v>
      </c>
      <c r="R32" s="7">
        <v>0</v>
      </c>
      <c r="S32" s="6" t="s">
        <v>4</v>
      </c>
    </row>
    <row r="33" spans="1:19" s="25" customFormat="1" ht="17.25" customHeight="1" x14ac:dyDescent="0.35">
      <c r="A33" s="4"/>
      <c r="B33" s="10"/>
      <c r="C33" s="34"/>
      <c r="D33" s="34"/>
      <c r="E33" s="34"/>
      <c r="F33" s="15"/>
      <c r="G33" s="26" t="s">
        <v>39</v>
      </c>
      <c r="H33" s="23" t="s">
        <v>8</v>
      </c>
      <c r="I33" s="23" t="s">
        <v>10</v>
      </c>
      <c r="J33" s="23" t="s">
        <v>10</v>
      </c>
      <c r="K33" s="23" t="s">
        <v>37</v>
      </c>
      <c r="L33" s="23" t="s">
        <v>5</v>
      </c>
      <c r="M33" s="23" t="s">
        <v>0</v>
      </c>
      <c r="N33" s="23" t="s">
        <v>27</v>
      </c>
      <c r="O33" s="24">
        <f>O34</f>
        <v>1000000</v>
      </c>
      <c r="P33" s="56">
        <f t="shared" ref="P33:Q33" si="7">P34</f>
        <v>1000000</v>
      </c>
      <c r="Q33" s="56">
        <f t="shared" si="7"/>
        <v>1000000</v>
      </c>
      <c r="R33" s="9"/>
      <c r="S33" s="6"/>
    </row>
    <row r="34" spans="1:19" s="25" customFormat="1" ht="33" customHeight="1" x14ac:dyDescent="0.35">
      <c r="A34" s="4"/>
      <c r="B34" s="10"/>
      <c r="C34" s="34"/>
      <c r="D34" s="34"/>
      <c r="E34" s="34"/>
      <c r="F34" s="15"/>
      <c r="G34" s="26" t="s">
        <v>40</v>
      </c>
      <c r="H34" s="23" t="s">
        <v>8</v>
      </c>
      <c r="I34" s="23" t="s">
        <v>10</v>
      </c>
      <c r="J34" s="23" t="s">
        <v>10</v>
      </c>
      <c r="K34" s="23" t="s">
        <v>43</v>
      </c>
      <c r="L34" s="23" t="s">
        <v>38</v>
      </c>
      <c r="M34" s="23" t="s">
        <v>0</v>
      </c>
      <c r="N34" s="23" t="s">
        <v>27</v>
      </c>
      <c r="O34" s="24">
        <v>1000000</v>
      </c>
      <c r="P34" s="24">
        <v>1000000</v>
      </c>
      <c r="Q34" s="24">
        <v>1000000</v>
      </c>
      <c r="R34" s="9"/>
      <c r="S34" s="6"/>
    </row>
    <row r="35" spans="1:19" s="25" customFormat="1" ht="18.75" customHeight="1" x14ac:dyDescent="0.35">
      <c r="A35" s="4"/>
      <c r="B35" s="10"/>
      <c r="C35" s="34"/>
      <c r="D35" s="34"/>
      <c r="E35" s="34"/>
      <c r="F35" s="15"/>
      <c r="G35" s="26" t="s">
        <v>41</v>
      </c>
      <c r="H35" s="23" t="s">
        <v>8</v>
      </c>
      <c r="I35" s="23" t="s">
        <v>10</v>
      </c>
      <c r="J35" s="23" t="s">
        <v>10</v>
      </c>
      <c r="K35" s="23" t="s">
        <v>44</v>
      </c>
      <c r="L35" s="23" t="s">
        <v>5</v>
      </c>
      <c r="M35" s="23" t="s">
        <v>0</v>
      </c>
      <c r="N35" s="23" t="s">
        <v>27</v>
      </c>
      <c r="O35" s="24">
        <f>O36</f>
        <v>60000</v>
      </c>
      <c r="P35" s="24">
        <f t="shared" ref="P35:Q35" si="8">P36</f>
        <v>60000</v>
      </c>
      <c r="Q35" s="24">
        <f t="shared" si="8"/>
        <v>60000</v>
      </c>
      <c r="R35" s="9"/>
      <c r="S35" s="6"/>
    </row>
    <row r="36" spans="1:19" s="25" customFormat="1" ht="34.5" customHeight="1" x14ac:dyDescent="0.35">
      <c r="A36" s="4"/>
      <c r="B36" s="10"/>
      <c r="C36" s="34"/>
      <c r="D36" s="34"/>
      <c r="E36" s="34"/>
      <c r="F36" s="15"/>
      <c r="G36" s="26" t="s">
        <v>42</v>
      </c>
      <c r="H36" s="23" t="s">
        <v>8</v>
      </c>
      <c r="I36" s="23" t="s">
        <v>10</v>
      </c>
      <c r="J36" s="23" t="s">
        <v>10</v>
      </c>
      <c r="K36" s="23" t="s">
        <v>45</v>
      </c>
      <c r="L36" s="23" t="s">
        <v>38</v>
      </c>
      <c r="M36" s="23" t="s">
        <v>0</v>
      </c>
      <c r="N36" s="23" t="s">
        <v>27</v>
      </c>
      <c r="O36" s="24">
        <v>60000</v>
      </c>
      <c r="P36" s="24">
        <v>60000</v>
      </c>
      <c r="Q36" s="24">
        <v>60000</v>
      </c>
      <c r="R36" s="9"/>
      <c r="S36" s="6"/>
    </row>
    <row r="37" spans="1:19" s="47" customFormat="1" ht="20.25" customHeight="1" x14ac:dyDescent="0.3">
      <c r="A37" s="38"/>
      <c r="B37" s="39"/>
      <c r="C37" s="48"/>
      <c r="D37" s="48"/>
      <c r="E37" s="48"/>
      <c r="F37" s="40"/>
      <c r="G37" s="41" t="str">
        <f>[1]Прил.3!G23</f>
        <v>ГОСУДАРСТВЕННАЯ ПОШЛИНА</v>
      </c>
      <c r="H37" s="43" t="s">
        <v>8</v>
      </c>
      <c r="I37" s="43" t="s">
        <v>14</v>
      </c>
      <c r="J37" s="43" t="s">
        <v>5</v>
      </c>
      <c r="K37" s="43" t="s">
        <v>6</v>
      </c>
      <c r="L37" s="43" t="s">
        <v>5</v>
      </c>
      <c r="M37" s="43" t="s">
        <v>0</v>
      </c>
      <c r="N37" s="43" t="s">
        <v>6</v>
      </c>
      <c r="O37" s="44">
        <f>O38</f>
        <v>3000</v>
      </c>
      <c r="P37" s="44">
        <f>P38</f>
        <v>3000</v>
      </c>
      <c r="Q37" s="44">
        <f>Q38</f>
        <v>3000</v>
      </c>
      <c r="R37" s="45"/>
      <c r="S37" s="46"/>
    </row>
    <row r="38" spans="1:19" s="25" customFormat="1" ht="48" customHeight="1" x14ac:dyDescent="0.35">
      <c r="A38" s="4"/>
      <c r="B38" s="10"/>
      <c r="C38" s="58" t="s">
        <v>16</v>
      </c>
      <c r="D38" s="58"/>
      <c r="E38" s="58"/>
      <c r="F38" s="15" t="s">
        <v>15</v>
      </c>
      <c r="G38" s="22" t="str">
        <f>[1]Прил.3!G24</f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H38" s="35" t="s">
        <v>8</v>
      </c>
      <c r="I38" s="35" t="s">
        <v>14</v>
      </c>
      <c r="J38" s="35" t="s">
        <v>26</v>
      </c>
      <c r="K38" s="35" t="s">
        <v>6</v>
      </c>
      <c r="L38" s="23" t="s">
        <v>7</v>
      </c>
      <c r="M38" s="23" t="s">
        <v>0</v>
      </c>
      <c r="N38" s="23">
        <v>110</v>
      </c>
      <c r="O38" s="24">
        <v>3000</v>
      </c>
      <c r="P38" s="24">
        <v>3000</v>
      </c>
      <c r="Q38" s="24">
        <v>3000</v>
      </c>
      <c r="R38" s="9">
        <v>0</v>
      </c>
      <c r="S38" s="6" t="s">
        <v>4</v>
      </c>
    </row>
    <row r="39" spans="1:19" s="25" customFormat="1" ht="64.2" customHeight="1" x14ac:dyDescent="0.35">
      <c r="A39" s="4"/>
      <c r="B39" s="10"/>
      <c r="C39" s="34"/>
      <c r="D39" s="34"/>
      <c r="E39" s="34"/>
      <c r="F39" s="15"/>
      <c r="G39" s="26" t="s">
        <v>46</v>
      </c>
      <c r="H39" s="23" t="s">
        <v>8</v>
      </c>
      <c r="I39" s="23" t="s">
        <v>14</v>
      </c>
      <c r="J39" s="23" t="s">
        <v>26</v>
      </c>
      <c r="K39" s="23" t="s">
        <v>47</v>
      </c>
      <c r="L39" s="23" t="s">
        <v>7</v>
      </c>
      <c r="M39" s="23" t="s">
        <v>0</v>
      </c>
      <c r="N39" s="23" t="s">
        <v>27</v>
      </c>
      <c r="O39" s="23" t="s">
        <v>51</v>
      </c>
      <c r="P39" s="23" t="s">
        <v>51</v>
      </c>
      <c r="Q39" s="23" t="s">
        <v>51</v>
      </c>
      <c r="R39" s="9"/>
      <c r="S39" s="6"/>
    </row>
    <row r="40" spans="1:19" s="47" customFormat="1" ht="52.5" customHeight="1" x14ac:dyDescent="0.3">
      <c r="A40" s="38"/>
      <c r="B40" s="48"/>
      <c r="C40" s="48"/>
      <c r="D40" s="48"/>
      <c r="E40" s="48"/>
      <c r="F40" s="39" t="s">
        <v>15</v>
      </c>
      <c r="G40" s="41" t="str">
        <f>[1]Прил.3!G25</f>
        <v>ДОХОДЫ ОТ ИСПОЛЬЗОВАНИЯ ИМУЩЕСТВА, НАХОДЯЩЕГОСЯ В ГОСУДАРСТВЕННОЙ И МУНИЦИПАЛЬНОЙ СОБСТВЕННОСТИ</v>
      </c>
      <c r="H40" s="42" t="s">
        <v>8</v>
      </c>
      <c r="I40" s="42" t="s">
        <v>11</v>
      </c>
      <c r="J40" s="42" t="s">
        <v>5</v>
      </c>
      <c r="K40" s="42" t="s">
        <v>6</v>
      </c>
      <c r="L40" s="42" t="s">
        <v>5</v>
      </c>
      <c r="M40" s="43" t="s">
        <v>0</v>
      </c>
      <c r="N40" s="42" t="s">
        <v>6</v>
      </c>
      <c r="O40" s="44">
        <f>O41</f>
        <v>132000</v>
      </c>
      <c r="P40" s="44" t="str">
        <f>P41</f>
        <v>120 000,00</v>
      </c>
      <c r="Q40" s="44" t="str">
        <f>Q41</f>
        <v>125 000,00</v>
      </c>
      <c r="R40" s="49">
        <v>0</v>
      </c>
      <c r="S40" s="46" t="s">
        <v>4</v>
      </c>
    </row>
    <row r="41" spans="1:19" s="25" customFormat="1" ht="96" customHeight="1" x14ac:dyDescent="0.35">
      <c r="A41" s="4"/>
      <c r="B41" s="10"/>
      <c r="C41" s="58" t="s">
        <v>13</v>
      </c>
      <c r="D41" s="58"/>
      <c r="E41" s="58"/>
      <c r="F41" s="15" t="s">
        <v>12</v>
      </c>
      <c r="G41" s="26" t="s">
        <v>52</v>
      </c>
      <c r="H41" s="35" t="s">
        <v>8</v>
      </c>
      <c r="I41" s="35" t="s">
        <v>11</v>
      </c>
      <c r="J41" s="35" t="s">
        <v>1</v>
      </c>
      <c r="K41" s="35" t="s">
        <v>6</v>
      </c>
      <c r="L41" s="35" t="s">
        <v>5</v>
      </c>
      <c r="M41" s="23" t="s">
        <v>0</v>
      </c>
      <c r="N41" s="23" t="s">
        <v>28</v>
      </c>
      <c r="O41" s="24">
        <f>O42</f>
        <v>132000</v>
      </c>
      <c r="P41" s="24" t="str">
        <f t="shared" ref="P41:Q41" si="9">P42</f>
        <v>120 000,00</v>
      </c>
      <c r="Q41" s="24" t="str">
        <f t="shared" si="9"/>
        <v>125 000,00</v>
      </c>
      <c r="R41" s="9">
        <v>0</v>
      </c>
      <c r="S41" s="6" t="s">
        <v>4</v>
      </c>
    </row>
    <row r="42" spans="1:19" s="25" customFormat="1" ht="84" customHeight="1" x14ac:dyDescent="0.35">
      <c r="A42" s="4"/>
      <c r="B42" s="10"/>
      <c r="C42" s="34"/>
      <c r="D42" s="34"/>
      <c r="E42" s="34"/>
      <c r="F42" s="15"/>
      <c r="G42" s="26" t="s">
        <v>48</v>
      </c>
      <c r="H42" s="23" t="s">
        <v>8</v>
      </c>
      <c r="I42" s="23" t="s">
        <v>11</v>
      </c>
      <c r="J42" s="23" t="s">
        <v>1</v>
      </c>
      <c r="K42" s="23" t="s">
        <v>47</v>
      </c>
      <c r="L42" s="23" t="s">
        <v>5</v>
      </c>
      <c r="M42" s="23" t="s">
        <v>0</v>
      </c>
      <c r="N42" s="23" t="s">
        <v>28</v>
      </c>
      <c r="O42" s="24">
        <f>O43</f>
        <v>132000</v>
      </c>
      <c r="P42" s="24" t="str">
        <f t="shared" ref="P42:Q42" si="10">P43</f>
        <v>120 000,00</v>
      </c>
      <c r="Q42" s="24" t="str">
        <f t="shared" si="10"/>
        <v>125 000,00</v>
      </c>
      <c r="R42" s="9"/>
      <c r="S42" s="6"/>
    </row>
    <row r="43" spans="1:19" s="25" customFormat="1" ht="80.25" customHeight="1" x14ac:dyDescent="0.35">
      <c r="A43" s="4"/>
      <c r="B43" s="10"/>
      <c r="C43" s="34"/>
      <c r="D43" s="34"/>
      <c r="E43" s="34"/>
      <c r="F43" s="15"/>
      <c r="G43" s="26" t="s">
        <v>49</v>
      </c>
      <c r="H43" s="23" t="s">
        <v>8</v>
      </c>
      <c r="I43" s="23" t="s">
        <v>11</v>
      </c>
      <c r="J43" s="23" t="s">
        <v>1</v>
      </c>
      <c r="K43" s="23" t="s">
        <v>50</v>
      </c>
      <c r="L43" s="23" t="s">
        <v>38</v>
      </c>
      <c r="M43" s="23" t="s">
        <v>0</v>
      </c>
      <c r="N43" s="23" t="s">
        <v>28</v>
      </c>
      <c r="O43" s="24">
        <v>132000</v>
      </c>
      <c r="P43" s="23" t="s">
        <v>63</v>
      </c>
      <c r="Q43" s="23" t="s">
        <v>70</v>
      </c>
      <c r="R43" s="9"/>
      <c r="S43" s="6"/>
    </row>
    <row r="44" spans="1:19" s="25" customFormat="1" ht="33" customHeight="1" x14ac:dyDescent="0.35">
      <c r="A44" s="29"/>
      <c r="B44" s="30"/>
      <c r="C44" s="30"/>
      <c r="D44" s="30"/>
      <c r="E44" s="30"/>
      <c r="F44" s="30"/>
      <c r="G44" s="28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  <c r="S44" s="32"/>
    </row>
    <row r="45" spans="1:19" s="25" customFormat="1" ht="33" customHeight="1" x14ac:dyDescent="0.35">
      <c r="A45" s="29"/>
      <c r="B45" s="30"/>
      <c r="C45" s="30"/>
      <c r="D45" s="30"/>
      <c r="E45" s="30"/>
      <c r="F45" s="30"/>
      <c r="G45" s="28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  <c r="S45" s="32"/>
    </row>
    <row r="46" spans="1:19" s="25" customFormat="1" ht="33" customHeight="1" x14ac:dyDescent="0.35">
      <c r="A46" s="29"/>
      <c r="B46" s="30"/>
      <c r="C46" s="30"/>
      <c r="D46" s="30"/>
      <c r="E46" s="30"/>
      <c r="F46" s="30"/>
      <c r="G46" s="28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  <c r="S46" s="32"/>
    </row>
  </sheetData>
  <mergeCells count="18">
    <mergeCell ref="N2:Q2"/>
    <mergeCell ref="N3:Q3"/>
    <mergeCell ref="N4:Q4"/>
    <mergeCell ref="G7:Q7"/>
    <mergeCell ref="G9:G11"/>
    <mergeCell ref="H9:N9"/>
    <mergeCell ref="O9:Q9"/>
    <mergeCell ref="H10:L10"/>
    <mergeCell ref="M10:N10"/>
    <mergeCell ref="O10:O11"/>
    <mergeCell ref="C38:E38"/>
    <mergeCell ref="C41:E41"/>
    <mergeCell ref="P10:P11"/>
    <mergeCell ref="Q10:Q11"/>
    <mergeCell ref="B13:E13"/>
    <mergeCell ref="C14:E14"/>
    <mergeCell ref="C19:E19"/>
    <mergeCell ref="C29:E29"/>
  </mergeCells>
  <pageMargins left="0.70866141732283472" right="0.70866141732283472" top="0.74803149606299213" bottom="0.74803149606299213" header="0.31496062992125984" footer="0.31496062992125984"/>
  <pageSetup paperSize="9" scale="5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Computer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2022-12-09T05:45:24Z</cp:lastPrinted>
  <dcterms:created xsi:type="dcterms:W3CDTF">2013-11-13T08:06:26Z</dcterms:created>
  <dcterms:modified xsi:type="dcterms:W3CDTF">2022-12-09T05:46:06Z</dcterms:modified>
</cp:coreProperties>
</file>